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RESPALDO_EMIR_20SEPT2019\Documents\Documents\Mis documentos\PRESUPUESTO AUTORIZADO 2024\TRIMESTRALES_2024\4TO_TRIM_2024\"/>
    </mc:Choice>
  </mc:AlternateContent>
  <xr:revisionPtr revIDLastSave="0" documentId="13_ncr:1_{50A5A672-6DAB-4A82-A51E-3926AA1EE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_ppstario_4toTrim22" sheetId="2" r:id="rId1"/>
    <sheet name="Balance_ppstario_4toTrim22MILES" sheetId="3" r:id="rId2"/>
  </sheets>
  <calcPr calcId="181029"/>
</workbook>
</file>

<file path=xl/calcChain.xml><?xml version="1.0" encoding="utf-8"?>
<calcChain xmlns="http://schemas.openxmlformats.org/spreadsheetml/2006/main">
  <c r="D61" i="2" l="1"/>
  <c r="C61" i="2"/>
  <c r="B61" i="2"/>
  <c r="B16" i="2"/>
  <c r="D16" i="2"/>
  <c r="C16" i="2"/>
  <c r="L12" i="3" l="1"/>
  <c r="K12" i="3"/>
  <c r="J12" i="3"/>
  <c r="L7" i="3"/>
  <c r="K7" i="3"/>
  <c r="J7" i="3"/>
  <c r="H75" i="3"/>
  <c r="L75" i="3" s="1"/>
  <c r="F75" i="3"/>
  <c r="J75" i="3" s="1"/>
  <c r="H18" i="3"/>
  <c r="G18" i="3"/>
  <c r="F18" i="3"/>
  <c r="H17" i="3"/>
  <c r="G17" i="3"/>
  <c r="F17" i="3"/>
  <c r="H16" i="3"/>
  <c r="G16" i="3"/>
  <c r="F16" i="3"/>
  <c r="H14" i="3"/>
  <c r="G14" i="3"/>
  <c r="F14" i="3"/>
  <c r="H13" i="3"/>
  <c r="G13" i="3"/>
  <c r="F13" i="3"/>
  <c r="H10" i="3"/>
  <c r="G10" i="3"/>
  <c r="F10" i="3"/>
  <c r="H9" i="3"/>
  <c r="G9" i="3"/>
  <c r="F9" i="3"/>
  <c r="H8" i="3"/>
  <c r="G8" i="3"/>
  <c r="F8" i="3"/>
  <c r="D77" i="3"/>
  <c r="C77" i="3"/>
  <c r="B77" i="3"/>
  <c r="D75" i="3"/>
  <c r="D79" i="3" s="1"/>
  <c r="D80" i="3" s="1"/>
  <c r="C75" i="3"/>
  <c r="G75" i="3" s="1"/>
  <c r="K75" i="3" s="1"/>
  <c r="B75" i="3"/>
  <c r="D73" i="3"/>
  <c r="C73" i="3"/>
  <c r="B73" i="3"/>
  <c r="D72" i="3"/>
  <c r="C72" i="3"/>
  <c r="B72" i="3"/>
  <c r="D71" i="3"/>
  <c r="C71" i="3"/>
  <c r="B71" i="3"/>
  <c r="D70" i="3"/>
  <c r="H70" i="3" s="1"/>
  <c r="L70" i="3" s="1"/>
  <c r="C70" i="3"/>
  <c r="C79" i="3" s="1"/>
  <c r="C80" i="3" s="1"/>
  <c r="B70" i="3"/>
  <c r="B79" i="3" s="1"/>
  <c r="B80" i="3" s="1"/>
  <c r="D59" i="3"/>
  <c r="H59" i="3" s="1"/>
  <c r="L59" i="3" s="1"/>
  <c r="C59" i="3"/>
  <c r="G59" i="3" s="1"/>
  <c r="K59" i="3" s="1"/>
  <c r="B59" i="3"/>
  <c r="F59" i="3" s="1"/>
  <c r="J59" i="3" s="1"/>
  <c r="D54" i="3"/>
  <c r="C54" i="3"/>
  <c r="B54" i="3"/>
  <c r="D41" i="3"/>
  <c r="D45" i="3" s="1"/>
  <c r="C41" i="3"/>
  <c r="C45" i="3" s="1"/>
  <c r="B41" i="3"/>
  <c r="B45" i="3" s="1"/>
  <c r="D37" i="3"/>
  <c r="C37" i="3"/>
  <c r="B37" i="3"/>
  <c r="D12" i="3"/>
  <c r="D20" i="3" s="1"/>
  <c r="D21" i="3" s="1"/>
  <c r="D22" i="3" s="1"/>
  <c r="D31" i="3" s="1"/>
  <c r="H31" i="3" s="1"/>
  <c r="L31" i="3" s="1"/>
  <c r="C12" i="3"/>
  <c r="G12" i="3" s="1"/>
  <c r="B12" i="3"/>
  <c r="F12" i="3" s="1"/>
  <c r="D7" i="3"/>
  <c r="H7" i="3" s="1"/>
  <c r="C7" i="3"/>
  <c r="G7" i="3" s="1"/>
  <c r="B7" i="3"/>
  <c r="F7" i="3" s="1"/>
  <c r="D77" i="2"/>
  <c r="C77" i="2"/>
  <c r="B77" i="2"/>
  <c r="D75" i="2"/>
  <c r="C75" i="2"/>
  <c r="B75" i="2"/>
  <c r="D73" i="2"/>
  <c r="C73" i="2"/>
  <c r="B73" i="2"/>
  <c r="D72" i="2"/>
  <c r="C72" i="2"/>
  <c r="B72" i="2"/>
  <c r="D70" i="2"/>
  <c r="C70" i="2"/>
  <c r="B70" i="2"/>
  <c r="D59" i="2"/>
  <c r="C59" i="2"/>
  <c r="B59" i="2"/>
  <c r="D54" i="2"/>
  <c r="C54" i="2"/>
  <c r="B54" i="2"/>
  <c r="D41" i="2"/>
  <c r="C41" i="2"/>
  <c r="B41" i="2"/>
  <c r="D37" i="2"/>
  <c r="C37" i="2"/>
  <c r="B37" i="2"/>
  <c r="D12" i="2"/>
  <c r="C12" i="2"/>
  <c r="B12" i="2"/>
  <c r="C63" i="3" l="1"/>
  <c r="C64" i="3" s="1"/>
  <c r="G64" i="3" s="1"/>
  <c r="K64" i="3" s="1"/>
  <c r="B63" i="3"/>
  <c r="B64" i="3" s="1"/>
  <c r="F64" i="3" s="1"/>
  <c r="J64" i="3" s="1"/>
  <c r="D63" i="3"/>
  <c r="D64" i="3" s="1"/>
  <c r="H64" i="3" s="1"/>
  <c r="L64" i="3" s="1"/>
  <c r="H12" i="3"/>
  <c r="F70" i="3"/>
  <c r="J70" i="3" s="1"/>
  <c r="B20" i="3"/>
  <c r="C20" i="3"/>
  <c r="G70" i="3"/>
  <c r="K70" i="3" s="1"/>
  <c r="H20" i="3"/>
  <c r="L20" i="3" s="1"/>
  <c r="H21" i="3"/>
  <c r="L21" i="3" s="1"/>
  <c r="F54" i="3"/>
  <c r="J54" i="3" s="1"/>
  <c r="G54" i="3"/>
  <c r="K54" i="3" s="1"/>
  <c r="H54" i="3"/>
  <c r="L54" i="3" s="1"/>
  <c r="H22" i="3"/>
  <c r="L22" i="3" s="1"/>
  <c r="B71" i="2"/>
  <c r="B79" i="2" s="1"/>
  <c r="B80" i="2" s="1"/>
  <c r="C63" i="2"/>
  <c r="D71" i="2"/>
  <c r="D79" i="2" s="1"/>
  <c r="D80" i="2" s="1"/>
  <c r="B45" i="2"/>
  <c r="B7" i="2" s="1"/>
  <c r="D45" i="2"/>
  <c r="D7" i="2" s="1"/>
  <c r="D20" i="2" s="1"/>
  <c r="C71" i="2"/>
  <c r="C79" i="2" s="1"/>
  <c r="C80" i="2" s="1"/>
  <c r="C45" i="2"/>
  <c r="C7" i="2" s="1"/>
  <c r="C20" i="2" s="1"/>
  <c r="B63" i="2"/>
  <c r="D63" i="2"/>
  <c r="F63" i="3" l="1"/>
  <c r="J63" i="3" s="1"/>
  <c r="G63" i="3"/>
  <c r="K63" i="3" s="1"/>
  <c r="H63" i="3"/>
  <c r="L63" i="3" s="1"/>
  <c r="C21" i="3"/>
  <c r="G20" i="3"/>
  <c r="K20" i="3" s="1"/>
  <c r="B21" i="3"/>
  <c r="F20" i="3"/>
  <c r="J20" i="3" s="1"/>
  <c r="B64" i="2"/>
  <c r="D64" i="2"/>
  <c r="B20" i="2"/>
  <c r="C64" i="2"/>
  <c r="B22" i="3" l="1"/>
  <c r="F21" i="3"/>
  <c r="J21" i="3" s="1"/>
  <c r="C22" i="3"/>
  <c r="G21" i="3"/>
  <c r="K21" i="3" s="1"/>
  <c r="D21" i="2"/>
  <c r="B21" i="2"/>
  <c r="C21" i="2"/>
  <c r="C31" i="3" l="1"/>
  <c r="G31" i="3" s="1"/>
  <c r="K31" i="3" s="1"/>
  <c r="G22" i="3"/>
  <c r="K22" i="3" s="1"/>
  <c r="B31" i="3"/>
  <c r="F31" i="3" s="1"/>
  <c r="J31" i="3" s="1"/>
  <c r="F22" i="3"/>
  <c r="J22" i="3" s="1"/>
  <c r="D22" i="2"/>
  <c r="C22" i="2"/>
  <c r="B22" i="2"/>
  <c r="D31" i="2" l="1"/>
  <c r="B31" i="2"/>
  <c r="C31" i="2"/>
</calcChain>
</file>

<file path=xl/sharedStrings.xml><?xml version="1.0" encoding="utf-8"?>
<sst xmlns="http://schemas.openxmlformats.org/spreadsheetml/2006/main" count="156" uniqueCount="51">
  <si>
    <t>INSTITUTO QUINTANARROENSE DE LA MUJER</t>
  </si>
  <si>
    <t>Balance Presupuestario – Ley de Disciplina Financiera</t>
  </si>
  <si>
    <t>Concepto (c)</t>
  </si>
  <si>
    <t>Estimado/</t>
  </si>
  <si>
    <t>Devengado</t>
  </si>
  <si>
    <t>Recaudado/</t>
  </si>
  <si>
    <t>Aprobado</t>
  </si>
  <si>
    <t>Pagado</t>
  </si>
  <si>
    <t xml:space="preserve">A. Ingresos Totales </t>
  </si>
  <si>
    <t>A1. Ingresos de Libre Disposición</t>
  </si>
  <si>
    <t>A2. Transferencias Federales Etiquetadas</t>
  </si>
  <si>
    <t>A3. Financiamiento Neto</t>
  </si>
  <si>
    <t>B. Egresos Presupuestarios</t>
  </si>
  <si>
    <t>B1. Gasto No Etiquetado (sin incluir Amortización de la Deuda Pública)</t>
  </si>
  <si>
    <t>B2. Gasto Etiquetado (sin incluir Amortización de la Deuda Pública)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</si>
  <si>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</si>
  <si>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</si>
  <si>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</si>
  <si>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 (I = A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</si>
  <si>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</si>
  <si>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</si>
  <si>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</si>
  <si>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</si>
  <si>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</si>
  <si>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</si>
  <si>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</si>
  <si>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</si>
  <si>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</si>
  <si>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</si>
  <si>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</si>
  <si>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</si>
  <si>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</si>
  <si>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</si>
  <si>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</si>
  <si>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</si>
  <si>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</si>
  <si>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A3.1)</t>
  </si>
  <si>
    <t>A3.2 Financiamiento Neto con Fuente de Pago de Transferencias Federales Etiquetadas</t>
  </si>
  <si>
    <t>F2. Financiamiento con Fuente de Pago de Transferencias Federales Etiquetadas</t>
  </si>
  <si>
    <t>VII. Balance Presupuestario de Recursos Etiquetados (VII = A2 + A3.2 B2 + C2)</t>
  </si>
  <si>
    <t>VIII. Balance Presupuestario de Recursos Etiquetados sin Financiamiento Neto (VIII= VII A3.2)</t>
  </si>
  <si>
    <t>MTRA. MARÍA HADAD CASTILLO</t>
  </si>
  <si>
    <t>DIRECTORA DE ADMINISTRACIÓN</t>
  </si>
  <si>
    <t>Del 01 de Enero al 31 de Diciembre de 2022</t>
  </si>
  <si>
    <t>DIRECTORA GENERAL</t>
  </si>
  <si>
    <t>MTRA. LIZLE LUCELY CASTILLO CANUL</t>
  </si>
  <si>
    <t>Del 01 de Enero al 31 de Diciembre de 2024</t>
  </si>
  <si>
    <t>L.C.P. Y M.D.F. CARLOS RAUL COLLI SANTANA</t>
  </si>
  <si>
    <t>LIQUIDADOR DEL INSTITUTO QUINTANARROENSE DE LA MUJER</t>
  </si>
  <si>
    <t>LIC. ANA LILIA RUIZ MUÑIZ</t>
  </si>
  <si>
    <t>DIRECTORA GENERAL ADMINISTRATIVA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</si>
</sst>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b/>
      <sz val="6"/>
      <color rgb="FF000000"/>
      <name val="Futura T OT BOOK"/>
    </font>
    <font>
      <b/>
      <sz val="6"/>
      <color theme="1"/>
      <name val="Futura T OT BOOK"/>
    </font>
    <font>
      <sz val="6"/>
      <color rgb="FF000000"/>
      <name val="Futura T OT BOOK"/>
    </font>
    <font>
      <sz val="6"/>
      <color theme="1"/>
      <name val="Futura T OT BOOK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5"/>
    </xf>
    <xf numFmtId="4" fontId="3" fillId="0" borderId="1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4" fillId="0" borderId="15" xfId="0" applyNumberFormat="1" applyFont="1" applyBorder="1"/>
    <xf numFmtId="4" fontId="4" fillId="0" borderId="5" xfId="0" applyNumberFormat="1" applyFont="1" applyBorder="1"/>
    <xf numFmtId="0" fontId="3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3" fillId="0" borderId="15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0" borderId="1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justify" wrapText="1"/>
    </xf>
    <xf numFmtId="0" fontId="3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5" fillId="0" borderId="0" xfId="1" applyFont="1"/>
    <xf numFmtId="0" fontId="2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 indent="5"/>
    </xf>
    <xf numFmtId="164" fontId="6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6" fillId="0" borderId="10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24" xfId="0" applyFont="1" applyBorder="1" applyAlignment="1">
      <alignment horizontal="left"/>
    </xf>
    <xf numFmtId="3" fontId="9" fillId="0" borderId="0" xfId="0" applyNumberFormat="1" applyFont="1" applyAlignment="1">
      <alignment vertical="center" wrapText="1"/>
    </xf>
    <xf numFmtId="3" fontId="9" fillId="0" borderId="10" xfId="0" applyNumberFormat="1" applyFont="1" applyBorder="1" applyAlignment="1">
      <alignment vertical="center" wrapText="1"/>
    </xf>
    <xf numFmtId="0" fontId="10" fillId="0" borderId="25" xfId="0" applyFont="1" applyBorder="1" applyAlignment="1">
      <alignment horizontal="left" indent="5"/>
    </xf>
    <xf numFmtId="3" fontId="11" fillId="0" borderId="0" xfId="0" applyNumberFormat="1" applyFont="1" applyAlignment="1">
      <alignment vertical="center" wrapText="1"/>
    </xf>
    <xf numFmtId="3" fontId="11" fillId="0" borderId="15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left"/>
    </xf>
    <xf numFmtId="3" fontId="10" fillId="0" borderId="1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9" fillId="0" borderId="15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left" indent="5"/>
    </xf>
    <xf numFmtId="3" fontId="8" fillId="0" borderId="1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11" fillId="0" borderId="15" xfId="0" applyNumberFormat="1" applyFont="1" applyBorder="1"/>
    <xf numFmtId="3" fontId="11" fillId="0" borderId="5" xfId="0" applyNumberFormat="1" applyFont="1" applyBorder="1"/>
    <xf numFmtId="0" fontId="10" fillId="0" borderId="16" xfId="0" applyFont="1" applyBorder="1" applyAlignment="1">
      <alignment horizontal="left"/>
    </xf>
    <xf numFmtId="0" fontId="11" fillId="0" borderId="17" xfId="0" applyFont="1" applyBorder="1"/>
    <xf numFmtId="0" fontId="11" fillId="0" borderId="18" xfId="0" applyFont="1" applyBorder="1"/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3" fontId="10" fillId="0" borderId="15" xfId="0" applyNumberFormat="1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10" fillId="0" borderId="15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10" fillId="0" borderId="1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4" xfId="0" applyFont="1" applyBorder="1" applyAlignment="1">
      <alignment horizontal="justify" wrapText="1"/>
    </xf>
    <xf numFmtId="0" fontId="10" fillId="0" borderId="4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8" fillId="2" borderId="2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0" fillId="0" borderId="16" xfId="0" applyFont="1" applyBorder="1" applyAlignment="1">
      <alignment horizontal="left" indent="1"/>
    </xf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3" fillId="3" borderId="26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3" borderId="26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14"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0</xdr:rowOff>
    </xdr:from>
    <xdr:to>
      <xdr:col>0</xdr:col>
      <xdr:colOff>1181100</xdr:colOff>
      <xdr:row>3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2416898-F9A2-4BB4-A78B-90C879CE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628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46</xdr:row>
      <xdr:rowOff>0</xdr:rowOff>
    </xdr:from>
    <xdr:to>
      <xdr:col>0</xdr:col>
      <xdr:colOff>1181100</xdr:colOff>
      <xdr:row>49</xdr:row>
      <xdr:rowOff>161925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33339175-2137-4A07-B8DC-F4BC2B96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448550"/>
          <a:ext cx="628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0</xdr:row>
      <xdr:rowOff>114300</xdr:rowOff>
    </xdr:from>
    <xdr:to>
      <xdr:col>3</xdr:col>
      <xdr:colOff>1152525</xdr:colOff>
      <xdr:row>3</xdr:row>
      <xdr:rowOff>97175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114D7-DDC3-4C6A-AFAE-7CB2CD7A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1781175" cy="611525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46</xdr:row>
      <xdr:rowOff>114300</xdr:rowOff>
    </xdr:from>
    <xdr:to>
      <xdr:col>3</xdr:col>
      <xdr:colOff>1152525</xdr:colOff>
      <xdr:row>49</xdr:row>
      <xdr:rowOff>97175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F9003E-19A0-427A-9C70-035B5587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562850"/>
          <a:ext cx="1781175" cy="61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46</xdr:row>
      <xdr:rowOff>19050</xdr:rowOff>
    </xdr:from>
    <xdr:ext cx="666750" cy="786984"/>
    <xdr:pic>
      <xdr:nvPicPr>
        <xdr:cNvPr id="4" name="Imagen 3">
          <a:extLst>
            <a:ext uri="{FF2B5EF4-FFF2-40B4-BE49-F238E27FC236}">
              <a16:creationId xmlns:a16="http://schemas.microsoft.com/office/drawing/2014/main" id="{98B5F46E-AD40-439C-90BE-A110AE189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7" t="9302" r="30394" b="6976"/>
        <a:stretch/>
      </xdr:blipFill>
      <xdr:spPr>
        <a:xfrm>
          <a:off x="247650" y="7467600"/>
          <a:ext cx="666750" cy="786984"/>
        </a:xfrm>
        <a:prstGeom prst="rect">
          <a:avLst/>
        </a:prstGeom>
      </xdr:spPr>
    </xdr:pic>
    <xdr:clientData/>
  </xdr:oneCellAnchor>
  <xdr:oneCellAnchor>
    <xdr:from>
      <xdr:col>2</xdr:col>
      <xdr:colOff>619125</xdr:colOff>
      <xdr:row>46</xdr:row>
      <xdr:rowOff>114300</xdr:rowOff>
    </xdr:from>
    <xdr:ext cx="1781175" cy="611525"/>
    <xdr:pic>
      <xdr:nvPicPr>
        <xdr:cNvPr id="5" name="Imagen 4">
          <a:extLst>
            <a:ext uri="{FF2B5EF4-FFF2-40B4-BE49-F238E27FC236}">
              <a16:creationId xmlns:a16="http://schemas.microsoft.com/office/drawing/2014/main" id="{BAF8292C-320A-48EF-BEF5-E9DAF0F08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562850"/>
          <a:ext cx="1781175" cy="61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90"/>
  <sheetViews>
    <sheetView tabSelected="1" zoomScaleNormal="100" workbookViewId="0">
      <selection activeCell="C17" sqref="C17"/>
    </sheetView>
  </sheetViews>
  <sheetFormatPr baseColWidth="10" defaultRowHeight="15" x14ac:dyDescent="0.25"/>
  <cols>
    <col min="1" max="1" width="71.42578125" customWidth="1"/>
    <col min="2" max="4" width="18.7109375" customWidth="1"/>
    <col min="6" max="9" width="12.7109375" customWidth="1"/>
  </cols>
  <sheetData>
    <row r="1" spans="1:4" ht="16.5" x14ac:dyDescent="0.3">
      <c r="A1" s="119" t="s">
        <v>0</v>
      </c>
      <c r="B1" s="120"/>
      <c r="C1" s="120"/>
      <c r="D1" s="121"/>
    </row>
    <row r="2" spans="1:4" ht="16.5" x14ac:dyDescent="0.3">
      <c r="A2" s="122" t="s">
        <v>1</v>
      </c>
      <c r="B2" s="123"/>
      <c r="C2" s="123"/>
      <c r="D2" s="124"/>
    </row>
    <row r="3" spans="1:4" ht="16.5" x14ac:dyDescent="0.3">
      <c r="A3" s="122" t="s">
        <v>46</v>
      </c>
      <c r="B3" s="123"/>
      <c r="C3" s="123"/>
      <c r="D3" s="124"/>
    </row>
    <row r="4" spans="1:4" x14ac:dyDescent="0.25">
      <c r="A4" s="125"/>
      <c r="B4" s="126"/>
      <c r="C4" s="126"/>
      <c r="D4" s="127"/>
    </row>
    <row r="5" spans="1:4" x14ac:dyDescent="0.25">
      <c r="A5" s="115" t="s">
        <v>2</v>
      </c>
      <c r="B5" s="50" t="s">
        <v>3</v>
      </c>
      <c r="C5" s="117" t="s">
        <v>4</v>
      </c>
      <c r="D5" s="1" t="s">
        <v>5</v>
      </c>
    </row>
    <row r="6" spans="1:4" x14ac:dyDescent="0.25">
      <c r="A6" s="116"/>
      <c r="B6" s="51" t="s">
        <v>6</v>
      </c>
      <c r="C6" s="118"/>
      <c r="D6" s="2" t="s">
        <v>7</v>
      </c>
    </row>
    <row r="7" spans="1:4" x14ac:dyDescent="0.25">
      <c r="A7" s="43" t="s">
        <v>8</v>
      </c>
      <c r="B7" s="45">
        <f>SUM(B8:B10)</f>
        <v>55901559</v>
      </c>
      <c r="C7" s="47">
        <f>SUM(C8:C10)</f>
        <v>67886932.909999996</v>
      </c>
      <c r="D7" s="47">
        <f>SUM(D8:D10)</f>
        <v>67886932.909999996</v>
      </c>
    </row>
    <row r="8" spans="1:4" x14ac:dyDescent="0.25">
      <c r="A8" s="44" t="s">
        <v>9</v>
      </c>
      <c r="B8" s="46">
        <v>55901559</v>
      </c>
      <c r="C8" s="48">
        <v>39453396.539999999</v>
      </c>
      <c r="D8" s="48">
        <v>39453396.539999999</v>
      </c>
    </row>
    <row r="9" spans="1:4" x14ac:dyDescent="0.25">
      <c r="A9" s="44" t="s">
        <v>10</v>
      </c>
      <c r="B9" s="46">
        <v>0</v>
      </c>
      <c r="C9" s="48">
        <v>28433536.370000001</v>
      </c>
      <c r="D9" s="48">
        <v>28433536.370000001</v>
      </c>
    </row>
    <row r="10" spans="1:4" x14ac:dyDescent="0.25">
      <c r="A10" s="44" t="s">
        <v>11</v>
      </c>
      <c r="B10" s="46">
        <v>0</v>
      </c>
      <c r="C10" s="48">
        <v>0</v>
      </c>
      <c r="D10" s="48">
        <v>0</v>
      </c>
    </row>
    <row r="11" spans="1:4" ht="6" customHeight="1" x14ac:dyDescent="0.25">
      <c r="A11" s="9"/>
      <c r="B11" s="7"/>
      <c r="C11" s="7"/>
      <c r="D11" s="8"/>
    </row>
    <row r="12" spans="1:4" x14ac:dyDescent="0.25">
      <c r="A12" s="3" t="s">
        <v>12</v>
      </c>
      <c r="B12" s="49">
        <f>SUM(B13:B14)</f>
        <v>55901559</v>
      </c>
      <c r="C12" s="49">
        <f>SUM(C13:C14)</f>
        <v>67930496.090000004</v>
      </c>
      <c r="D12" s="49">
        <f>SUM(D13:D14)</f>
        <v>67778052.930000007</v>
      </c>
    </row>
    <row r="13" spans="1:4" x14ac:dyDescent="0.25">
      <c r="A13" s="6" t="s">
        <v>13</v>
      </c>
      <c r="B13" s="48">
        <v>55901559</v>
      </c>
      <c r="C13" s="48">
        <v>39496959.719999999</v>
      </c>
      <c r="D13" s="48">
        <v>39344516.560000002</v>
      </c>
    </row>
    <row r="14" spans="1:4" x14ac:dyDescent="0.25">
      <c r="A14" s="6" t="s">
        <v>14</v>
      </c>
      <c r="B14" s="48">
        <v>0</v>
      </c>
      <c r="C14" s="48">
        <v>28433536.370000001</v>
      </c>
      <c r="D14" s="48">
        <v>28433536.370000001</v>
      </c>
    </row>
    <row r="15" spans="1:4" ht="6" customHeight="1" x14ac:dyDescent="0.25">
      <c r="A15" s="9"/>
      <c r="B15" s="7"/>
      <c r="C15" s="7"/>
      <c r="D15" s="8"/>
    </row>
    <row r="16" spans="1:4" x14ac:dyDescent="0.25">
      <c r="A16" s="3" t="s">
        <v>15</v>
      </c>
      <c r="B16" s="4">
        <f>SUM(B17:B18)</f>
        <v>0</v>
      </c>
      <c r="C16" s="4">
        <f>SUM(C17:C18)</f>
        <v>43563.18</v>
      </c>
      <c r="D16" s="5">
        <f>SUM(D17:D18)</f>
        <v>43563.18</v>
      </c>
    </row>
    <row r="17" spans="1:4" x14ac:dyDescent="0.25">
      <c r="A17" s="6" t="s">
        <v>16</v>
      </c>
      <c r="B17" s="7">
        <v>0</v>
      </c>
      <c r="C17" s="7">
        <v>43563.18</v>
      </c>
      <c r="D17" s="8">
        <v>43563.18</v>
      </c>
    </row>
    <row r="18" spans="1:4" x14ac:dyDescent="0.25">
      <c r="A18" s="6" t="s">
        <v>17</v>
      </c>
      <c r="B18" s="7">
        <v>0</v>
      </c>
      <c r="C18" s="7">
        <v>0</v>
      </c>
      <c r="D18" s="8">
        <v>0</v>
      </c>
    </row>
    <row r="19" spans="1:4" ht="6" customHeight="1" x14ac:dyDescent="0.25">
      <c r="A19" s="9"/>
      <c r="B19" s="10"/>
      <c r="C19" s="10"/>
      <c r="D19" s="11"/>
    </row>
    <row r="20" spans="1:4" x14ac:dyDescent="0.25">
      <c r="A20" s="3" t="s">
        <v>18</v>
      </c>
      <c r="B20" s="4">
        <f>B7-B12</f>
        <v>0</v>
      </c>
      <c r="C20" s="4">
        <f>C7-C12+C16</f>
        <v>-7.1522663347423077E-9</v>
      </c>
      <c r="D20" s="4">
        <f>D7-D12+D16</f>
        <v>152443.15999998926</v>
      </c>
    </row>
    <row r="21" spans="1:4" x14ac:dyDescent="0.25">
      <c r="A21" s="3" t="s">
        <v>19</v>
      </c>
      <c r="B21" s="4">
        <f>B20-B10</f>
        <v>0</v>
      </c>
      <c r="C21" s="4">
        <f>C20-C10</f>
        <v>-7.1522663347423077E-9</v>
      </c>
      <c r="D21" s="4">
        <f>D20-D10</f>
        <v>152443.15999998926</v>
      </c>
    </row>
    <row r="22" spans="1:4" x14ac:dyDescent="0.25">
      <c r="A22" s="3" t="s">
        <v>20</v>
      </c>
      <c r="B22" s="4">
        <f>B21-B16</f>
        <v>0</v>
      </c>
      <c r="C22" s="4">
        <f>C21-C16</f>
        <v>-43563.180000007153</v>
      </c>
      <c r="D22" s="4">
        <f>D21-D16</f>
        <v>108879.97999998927</v>
      </c>
    </row>
    <row r="23" spans="1:4" ht="6" customHeight="1" x14ac:dyDescent="0.25">
      <c r="A23" s="12"/>
      <c r="B23" s="13"/>
      <c r="C23" s="13"/>
      <c r="D23" s="14"/>
    </row>
    <row r="24" spans="1:4" ht="11.1" customHeight="1" x14ac:dyDescent="0.25">
      <c r="A24" s="112"/>
      <c r="B24" s="113"/>
      <c r="C24" s="113"/>
      <c r="D24" s="114"/>
    </row>
    <row r="25" spans="1:4" x14ac:dyDescent="0.25">
      <c r="A25" s="15" t="s">
        <v>21</v>
      </c>
      <c r="B25" s="16" t="s">
        <v>6</v>
      </c>
      <c r="C25" s="16" t="s">
        <v>4</v>
      </c>
      <c r="D25" s="17" t="s">
        <v>7</v>
      </c>
    </row>
    <row r="26" spans="1:4" ht="6" customHeight="1" x14ac:dyDescent="0.25">
      <c r="A26" s="9"/>
      <c r="B26" s="18"/>
      <c r="C26" s="18"/>
      <c r="D26" s="19"/>
    </row>
    <row r="27" spans="1:4" x14ac:dyDescent="0.25">
      <c r="A27" s="3" t="s">
        <v>22</v>
      </c>
      <c r="B27" s="4">
        <v>0</v>
      </c>
      <c r="C27" s="4">
        <v>0</v>
      </c>
      <c r="D27" s="5">
        <v>0</v>
      </c>
    </row>
    <row r="28" spans="1:4" x14ac:dyDescent="0.25">
      <c r="A28" s="6" t="s">
        <v>23</v>
      </c>
      <c r="B28" s="7">
        <v>0</v>
      </c>
      <c r="C28" s="7">
        <v>0</v>
      </c>
      <c r="D28" s="8">
        <v>0</v>
      </c>
    </row>
    <row r="29" spans="1:4" x14ac:dyDescent="0.25">
      <c r="A29" s="6" t="s">
        <v>24</v>
      </c>
      <c r="B29" s="7">
        <v>0</v>
      </c>
      <c r="C29" s="7">
        <v>0</v>
      </c>
      <c r="D29" s="8">
        <v>0</v>
      </c>
    </row>
    <row r="30" spans="1:4" ht="6" customHeight="1" x14ac:dyDescent="0.25">
      <c r="A30" s="6"/>
      <c r="B30" s="20"/>
      <c r="C30" s="20"/>
      <c r="D30" s="21"/>
    </row>
    <row r="31" spans="1:4" x14ac:dyDescent="0.25">
      <c r="A31" s="3" t="s">
        <v>25</v>
      </c>
      <c r="B31" s="4">
        <f>B22+B27</f>
        <v>0</v>
      </c>
      <c r="C31" s="4">
        <f>C22+C27</f>
        <v>-43563.180000007153</v>
      </c>
      <c r="D31" s="4">
        <f>D22+D27</f>
        <v>108879.97999998927</v>
      </c>
    </row>
    <row r="32" spans="1:4" ht="6" customHeight="1" x14ac:dyDescent="0.25">
      <c r="A32" s="22"/>
      <c r="B32" s="23"/>
      <c r="C32" s="23"/>
      <c r="D32" s="24"/>
    </row>
    <row r="33" spans="1:4" ht="11.1" customHeight="1" x14ac:dyDescent="0.25">
      <c r="A33" s="25"/>
      <c r="B33" s="26"/>
      <c r="C33" s="26"/>
      <c r="D33" s="27"/>
    </row>
    <row r="34" spans="1:4" x14ac:dyDescent="0.25">
      <c r="A34" s="115" t="s">
        <v>21</v>
      </c>
      <c r="B34" s="50" t="s">
        <v>3</v>
      </c>
      <c r="C34" s="117" t="s">
        <v>4</v>
      </c>
      <c r="D34" s="1" t="s">
        <v>5</v>
      </c>
    </row>
    <row r="35" spans="1:4" x14ac:dyDescent="0.25">
      <c r="A35" s="116"/>
      <c r="B35" s="51" t="s">
        <v>6</v>
      </c>
      <c r="C35" s="118"/>
      <c r="D35" s="2" t="s">
        <v>7</v>
      </c>
    </row>
    <row r="36" spans="1:4" ht="6" customHeight="1" x14ac:dyDescent="0.25">
      <c r="A36" s="9"/>
      <c r="B36" s="28"/>
      <c r="C36" s="28"/>
      <c r="D36" s="29"/>
    </row>
    <row r="37" spans="1:4" x14ac:dyDescent="0.25">
      <c r="A37" s="3" t="s">
        <v>26</v>
      </c>
      <c r="B37" s="4">
        <f>SUM(B38:B39)</f>
        <v>0</v>
      </c>
      <c r="C37" s="4">
        <f>SUM(C38:C39)</f>
        <v>0</v>
      </c>
      <c r="D37" s="4">
        <f>SUM(D38:D39)</f>
        <v>0</v>
      </c>
    </row>
    <row r="38" spans="1:4" x14ac:dyDescent="0.25">
      <c r="A38" s="6" t="s">
        <v>27</v>
      </c>
      <c r="B38" s="7">
        <v>0</v>
      </c>
      <c r="C38" s="7">
        <v>0</v>
      </c>
      <c r="D38" s="8">
        <v>0</v>
      </c>
    </row>
    <row r="39" spans="1:4" x14ac:dyDescent="0.25">
      <c r="A39" s="6" t="s">
        <v>28</v>
      </c>
      <c r="B39" s="7">
        <v>0</v>
      </c>
      <c r="C39" s="7">
        <v>0</v>
      </c>
      <c r="D39" s="8">
        <v>0</v>
      </c>
    </row>
    <row r="40" spans="1:4" ht="6" customHeight="1" x14ac:dyDescent="0.25">
      <c r="A40" s="6"/>
      <c r="B40" s="7"/>
      <c r="C40" s="7"/>
      <c r="D40" s="8"/>
    </row>
    <row r="41" spans="1:4" x14ac:dyDescent="0.25">
      <c r="A41" s="3" t="s">
        <v>29</v>
      </c>
      <c r="B41" s="4">
        <f>SUM(B42:B43)</f>
        <v>0</v>
      </c>
      <c r="C41" s="4">
        <f>SUM(C42:C43)</f>
        <v>0</v>
      </c>
      <c r="D41" s="4">
        <f>SUM(D42:D43)</f>
        <v>0</v>
      </c>
    </row>
    <row r="42" spans="1:4" x14ac:dyDescent="0.25">
      <c r="A42" s="6" t="s">
        <v>30</v>
      </c>
      <c r="B42" s="7">
        <v>0</v>
      </c>
      <c r="C42" s="7">
        <v>0</v>
      </c>
      <c r="D42" s="8">
        <v>0</v>
      </c>
    </row>
    <row r="43" spans="1:4" x14ac:dyDescent="0.25">
      <c r="A43" s="6" t="s">
        <v>31</v>
      </c>
      <c r="B43" s="7">
        <v>0</v>
      </c>
      <c r="C43" s="7">
        <v>0</v>
      </c>
      <c r="D43" s="8">
        <v>0</v>
      </c>
    </row>
    <row r="44" spans="1:4" ht="6" customHeight="1" x14ac:dyDescent="0.25">
      <c r="A44" s="9"/>
      <c r="B44" s="7"/>
      <c r="C44" s="7"/>
      <c r="D44" s="8"/>
    </row>
    <row r="45" spans="1:4" x14ac:dyDescent="0.25">
      <c r="A45" s="3" t="s">
        <v>32</v>
      </c>
      <c r="B45" s="4">
        <f>B37-B41</f>
        <v>0</v>
      </c>
      <c r="C45" s="4">
        <f>C37-C41</f>
        <v>0</v>
      </c>
      <c r="D45" s="4">
        <f>D37-D41</f>
        <v>0</v>
      </c>
    </row>
    <row r="46" spans="1:4" ht="6" customHeight="1" x14ac:dyDescent="0.25">
      <c r="A46" s="30"/>
      <c r="B46" s="31"/>
      <c r="C46" s="31"/>
      <c r="D46" s="32"/>
    </row>
    <row r="47" spans="1:4" ht="16.5" customHeight="1" x14ac:dyDescent="0.3">
      <c r="A47" s="119" t="s">
        <v>0</v>
      </c>
      <c r="B47" s="120"/>
      <c r="C47" s="120"/>
      <c r="D47" s="121"/>
    </row>
    <row r="48" spans="1:4" ht="16.5" customHeight="1" x14ac:dyDescent="0.3">
      <c r="A48" s="122" t="s">
        <v>1</v>
      </c>
      <c r="B48" s="123"/>
      <c r="C48" s="123"/>
      <c r="D48" s="124"/>
    </row>
    <row r="49" spans="1:4" ht="16.5" customHeight="1" x14ac:dyDescent="0.3">
      <c r="A49" s="122" t="s">
        <v>46</v>
      </c>
      <c r="B49" s="123"/>
      <c r="C49" s="123"/>
      <c r="D49" s="124"/>
    </row>
    <row r="50" spans="1:4" ht="15" customHeight="1" x14ac:dyDescent="0.25">
      <c r="A50" s="125"/>
      <c r="B50" s="126"/>
      <c r="C50" s="126"/>
      <c r="D50" s="127"/>
    </row>
    <row r="51" spans="1:4" x14ac:dyDescent="0.25">
      <c r="A51" s="115" t="s">
        <v>21</v>
      </c>
      <c r="B51" s="50" t="s">
        <v>3</v>
      </c>
      <c r="C51" s="117" t="s">
        <v>4</v>
      </c>
      <c r="D51" s="1" t="s">
        <v>5</v>
      </c>
    </row>
    <row r="52" spans="1:4" x14ac:dyDescent="0.25">
      <c r="A52" s="116"/>
      <c r="B52" s="51" t="s">
        <v>6</v>
      </c>
      <c r="C52" s="118"/>
      <c r="D52" s="2" t="s">
        <v>7</v>
      </c>
    </row>
    <row r="53" spans="1:4" ht="9.9499999999999993" customHeight="1" x14ac:dyDescent="0.25">
      <c r="A53" s="9"/>
      <c r="B53" s="28"/>
      <c r="C53" s="28"/>
      <c r="D53" s="29"/>
    </row>
    <row r="54" spans="1:4" x14ac:dyDescent="0.25">
      <c r="A54" s="9" t="s">
        <v>9</v>
      </c>
      <c r="B54" s="7">
        <f>B8</f>
        <v>55901559</v>
      </c>
      <c r="C54" s="7">
        <f>C8</f>
        <v>39453396.539999999</v>
      </c>
      <c r="D54" s="7">
        <f>D8</f>
        <v>39453396.539999999</v>
      </c>
    </row>
    <row r="55" spans="1:4" x14ac:dyDescent="0.25">
      <c r="A55" s="33" t="s">
        <v>33</v>
      </c>
      <c r="B55" s="7">
        <v>0</v>
      </c>
      <c r="C55" s="7">
        <v>0</v>
      </c>
      <c r="D55" s="8">
        <v>0</v>
      </c>
    </row>
    <row r="56" spans="1:4" x14ac:dyDescent="0.25">
      <c r="A56" s="6" t="s">
        <v>34</v>
      </c>
      <c r="B56" s="7">
        <v>0</v>
      </c>
      <c r="C56" s="7">
        <v>0</v>
      </c>
      <c r="D56" s="8">
        <v>0</v>
      </c>
    </row>
    <row r="57" spans="1:4" x14ac:dyDescent="0.25">
      <c r="A57" s="6" t="s">
        <v>30</v>
      </c>
      <c r="B57" s="7">
        <v>0</v>
      </c>
      <c r="C57" s="7">
        <v>0</v>
      </c>
      <c r="D57" s="8">
        <v>0</v>
      </c>
    </row>
    <row r="58" spans="1:4" ht="9.9499999999999993" customHeight="1" x14ac:dyDescent="0.25">
      <c r="A58" s="34"/>
      <c r="B58" s="7"/>
      <c r="C58" s="7"/>
      <c r="D58" s="8"/>
    </row>
    <row r="59" spans="1:4" x14ac:dyDescent="0.25">
      <c r="A59" s="34" t="s">
        <v>13</v>
      </c>
      <c r="B59" s="7">
        <f>B13</f>
        <v>55901559</v>
      </c>
      <c r="C59" s="7">
        <f>C13</f>
        <v>39496959.719999999</v>
      </c>
      <c r="D59" s="7">
        <f>D13</f>
        <v>39344516.560000002</v>
      </c>
    </row>
    <row r="60" spans="1:4" ht="9.9499999999999993" customHeight="1" x14ac:dyDescent="0.25">
      <c r="A60" s="34"/>
      <c r="B60" s="7"/>
      <c r="C60" s="7"/>
      <c r="D60" s="8"/>
    </row>
    <row r="61" spans="1:4" x14ac:dyDescent="0.25">
      <c r="A61" s="34" t="s">
        <v>16</v>
      </c>
      <c r="B61" s="7">
        <f>B17</f>
        <v>0</v>
      </c>
      <c r="C61" s="7">
        <f>C17</f>
        <v>43563.18</v>
      </c>
      <c r="D61" s="7">
        <f>D17</f>
        <v>43563.18</v>
      </c>
    </row>
    <row r="62" spans="1:4" ht="9.9499999999999993" customHeight="1" x14ac:dyDescent="0.25">
      <c r="A62" s="34"/>
      <c r="B62" s="7"/>
      <c r="C62" s="7"/>
      <c r="D62" s="8"/>
    </row>
    <row r="63" spans="1:4" x14ac:dyDescent="0.25">
      <c r="A63" s="35" t="s">
        <v>35</v>
      </c>
      <c r="B63" s="4">
        <f>B54+B55-B59+B61</f>
        <v>0</v>
      </c>
      <c r="C63" s="4">
        <f>C54+C55-C59+C61</f>
        <v>2.9831426218152046E-10</v>
      </c>
      <c r="D63" s="4">
        <f>D54+D55-D59+D61</f>
        <v>152443.15999999671</v>
      </c>
    </row>
    <row r="64" spans="1:4" x14ac:dyDescent="0.25">
      <c r="A64" s="35" t="s">
        <v>36</v>
      </c>
      <c r="B64" s="4">
        <f>B55-B63</f>
        <v>0</v>
      </c>
      <c r="C64" s="4">
        <f>C63-C55</f>
        <v>2.9831426218152046E-10</v>
      </c>
      <c r="D64" s="4">
        <f>D63-D55</f>
        <v>152443.15999999671</v>
      </c>
    </row>
    <row r="65" spans="1:4" ht="9.9499999999999993" customHeight="1" x14ac:dyDescent="0.25">
      <c r="A65" s="36"/>
      <c r="B65" s="31"/>
      <c r="C65" s="31"/>
      <c r="D65" s="32"/>
    </row>
    <row r="66" spans="1:4" x14ac:dyDescent="0.25">
      <c r="A66" s="25"/>
      <c r="B66" s="26"/>
      <c r="C66" s="26"/>
      <c r="D66" s="27"/>
    </row>
    <row r="67" spans="1:4" x14ac:dyDescent="0.25">
      <c r="A67" s="107" t="s">
        <v>21</v>
      </c>
      <c r="B67" s="52" t="s">
        <v>3</v>
      </c>
      <c r="C67" s="109" t="s">
        <v>4</v>
      </c>
      <c r="D67" s="37" t="s">
        <v>5</v>
      </c>
    </row>
    <row r="68" spans="1:4" x14ac:dyDescent="0.25">
      <c r="A68" s="108"/>
      <c r="B68" s="53" t="s">
        <v>6</v>
      </c>
      <c r="C68" s="110"/>
      <c r="D68" s="38" t="s">
        <v>7</v>
      </c>
    </row>
    <row r="69" spans="1:4" ht="9.9499999999999993" customHeight="1" x14ac:dyDescent="0.25">
      <c r="A69" s="9"/>
      <c r="B69" s="28"/>
      <c r="C69" s="28"/>
      <c r="D69" s="29"/>
    </row>
    <row r="70" spans="1:4" x14ac:dyDescent="0.25">
      <c r="A70" s="9" t="s">
        <v>10</v>
      </c>
      <c r="B70" s="7">
        <f>B9</f>
        <v>0</v>
      </c>
      <c r="C70" s="7">
        <f>C9</f>
        <v>28433536.370000001</v>
      </c>
      <c r="D70" s="7">
        <f>D9</f>
        <v>28433536.370000001</v>
      </c>
    </row>
    <row r="71" spans="1:4" x14ac:dyDescent="0.25">
      <c r="A71" s="34" t="s">
        <v>37</v>
      </c>
      <c r="B71" s="7">
        <f>B72-B73</f>
        <v>0</v>
      </c>
      <c r="C71" s="7">
        <f>C72-C73</f>
        <v>0</v>
      </c>
      <c r="D71" s="7">
        <f>D72-D73</f>
        <v>0</v>
      </c>
    </row>
    <row r="72" spans="1:4" x14ac:dyDescent="0.25">
      <c r="A72" s="6" t="s">
        <v>38</v>
      </c>
      <c r="B72" s="7">
        <f>B39</f>
        <v>0</v>
      </c>
      <c r="C72" s="7">
        <f>C39</f>
        <v>0</v>
      </c>
      <c r="D72" s="7">
        <f>D39</f>
        <v>0</v>
      </c>
    </row>
    <row r="73" spans="1:4" x14ac:dyDescent="0.25">
      <c r="A73" s="6" t="s">
        <v>31</v>
      </c>
      <c r="B73" s="7">
        <f>B43</f>
        <v>0</v>
      </c>
      <c r="C73" s="7">
        <f>C43</f>
        <v>0</v>
      </c>
      <c r="D73" s="7">
        <f>D43</f>
        <v>0</v>
      </c>
    </row>
    <row r="74" spans="1:4" ht="9.9499999999999993" customHeight="1" x14ac:dyDescent="0.25">
      <c r="A74" s="34"/>
      <c r="B74" s="7"/>
      <c r="C74" s="7"/>
      <c r="D74" s="8"/>
    </row>
    <row r="75" spans="1:4" x14ac:dyDescent="0.25">
      <c r="A75" s="34" t="s">
        <v>14</v>
      </c>
      <c r="B75" s="7">
        <f>B14</f>
        <v>0</v>
      </c>
      <c r="C75" s="7">
        <f>C14</f>
        <v>28433536.370000001</v>
      </c>
      <c r="D75" s="7">
        <f>D14</f>
        <v>28433536.370000001</v>
      </c>
    </row>
    <row r="76" spans="1:4" ht="9.9499999999999993" customHeight="1" x14ac:dyDescent="0.25">
      <c r="A76" s="34"/>
      <c r="B76" s="7"/>
      <c r="C76" s="7"/>
      <c r="D76" s="8"/>
    </row>
    <row r="77" spans="1:4" x14ac:dyDescent="0.25">
      <c r="A77" s="34" t="s">
        <v>17</v>
      </c>
      <c r="B77" s="7">
        <f>B18</f>
        <v>0</v>
      </c>
      <c r="C77" s="7">
        <f>C18</f>
        <v>0</v>
      </c>
      <c r="D77" s="7">
        <f>D18</f>
        <v>0</v>
      </c>
    </row>
    <row r="78" spans="1:4" ht="9.9499999999999993" customHeight="1" x14ac:dyDescent="0.25">
      <c r="A78" s="34"/>
      <c r="B78" s="7"/>
      <c r="C78" s="7"/>
      <c r="D78" s="8"/>
    </row>
    <row r="79" spans="1:4" x14ac:dyDescent="0.25">
      <c r="A79" s="35" t="s">
        <v>39</v>
      </c>
      <c r="B79" s="4">
        <f>B70+B71-B75+B77</f>
        <v>0</v>
      </c>
      <c r="C79" s="4">
        <f>C70+C71-C75+C77</f>
        <v>0</v>
      </c>
      <c r="D79" s="4">
        <f>D70+D71-D75+D77</f>
        <v>0</v>
      </c>
    </row>
    <row r="80" spans="1:4" x14ac:dyDescent="0.25">
      <c r="A80" s="35" t="s">
        <v>40</v>
      </c>
      <c r="B80" s="4">
        <f>B79-B71</f>
        <v>0</v>
      </c>
      <c r="C80" s="4">
        <f>C79-C71</f>
        <v>0</v>
      </c>
      <c r="D80" s="4">
        <f>D79-D71</f>
        <v>0</v>
      </c>
    </row>
    <row r="81" spans="1:7" ht="9.9499999999999993" customHeight="1" x14ac:dyDescent="0.25">
      <c r="A81" s="39"/>
      <c r="B81" s="40"/>
      <c r="C81" s="40"/>
      <c r="D81" s="41"/>
    </row>
    <row r="82" spans="1:7" x14ac:dyDescent="0.25">
      <c r="A82" s="26"/>
      <c r="B82" s="26"/>
      <c r="C82" s="26"/>
      <c r="D82" s="26"/>
    </row>
    <row r="83" spans="1:7" x14ac:dyDescent="0.25">
      <c r="A83" s="26"/>
      <c r="B83" s="26"/>
      <c r="C83" s="26"/>
      <c r="D83" s="26"/>
    </row>
    <row r="84" spans="1:7" x14ac:dyDescent="0.25">
      <c r="A84" s="26"/>
      <c r="B84" s="26"/>
      <c r="C84" s="26"/>
      <c r="D84" s="26"/>
    </row>
    <row r="85" spans="1:7" x14ac:dyDescent="0.25">
      <c r="A85" s="26"/>
      <c r="B85" s="26"/>
      <c r="C85" s="26"/>
      <c r="D85" s="26"/>
    </row>
    <row r="86" spans="1:7" ht="16.5" x14ac:dyDescent="0.3">
      <c r="A86" s="54" t="s">
        <v>47</v>
      </c>
      <c r="B86" s="111" t="s">
        <v>49</v>
      </c>
      <c r="C86" s="111"/>
      <c r="D86" s="111"/>
      <c r="E86" s="42"/>
      <c r="F86" s="42"/>
      <c r="G86" s="42"/>
    </row>
    <row r="87" spans="1:7" ht="16.5" x14ac:dyDescent="0.3">
      <c r="A87" s="54" t="s">
        <v>48</v>
      </c>
      <c r="B87" s="111" t="s">
        <v>50</v>
      </c>
      <c r="C87" s="111"/>
      <c r="D87" s="111"/>
      <c r="E87" s="42"/>
      <c r="F87" s="42"/>
      <c r="G87" s="42"/>
    </row>
    <row r="88" spans="1:7" ht="16.5" x14ac:dyDescent="0.3">
      <c r="A88" s="54"/>
      <c r="B88" s="111"/>
      <c r="C88" s="111"/>
      <c r="D88" s="111"/>
      <c r="E88" s="42"/>
      <c r="F88" s="42"/>
      <c r="G88" s="42"/>
    </row>
    <row r="89" spans="1:7" x14ac:dyDescent="0.25">
      <c r="A89" s="26"/>
      <c r="B89" s="26"/>
      <c r="C89" s="26"/>
      <c r="D89" s="26"/>
    </row>
    <row r="90" spans="1:7" x14ac:dyDescent="0.25">
      <c r="A90" s="26"/>
      <c r="B90" s="26"/>
      <c r="C90" s="26"/>
      <c r="D90" s="26"/>
    </row>
  </sheetData>
  <mergeCells count="20">
    <mergeCell ref="A1:D1"/>
    <mergeCell ref="A2:D2"/>
    <mergeCell ref="A3:D3"/>
    <mergeCell ref="A4:D4"/>
    <mergeCell ref="A5:A6"/>
    <mergeCell ref="C5:C6"/>
    <mergeCell ref="A24:D24"/>
    <mergeCell ref="A34:A35"/>
    <mergeCell ref="C34:C35"/>
    <mergeCell ref="A51:A52"/>
    <mergeCell ref="C51:C52"/>
    <mergeCell ref="A47:D47"/>
    <mergeCell ref="A48:D48"/>
    <mergeCell ref="A49:D49"/>
    <mergeCell ref="A50:D50"/>
    <mergeCell ref="A67:A68"/>
    <mergeCell ref="C67:C68"/>
    <mergeCell ref="B86:D86"/>
    <mergeCell ref="B87:D87"/>
    <mergeCell ref="B88:D88"/>
  </mergeCells>
  <conditionalFormatting sqref="A86:G86 A87 E87:G87 A88:G88">
    <cfRule type="expression" dxfId="13" priority="144">
      <formula>#REF!="Capitulo"</formula>
    </cfRule>
    <cfRule type="expression" dxfId="12" priority="145">
      <formula>#REF!="Concepto"</formula>
    </cfRule>
    <cfRule type="expression" dxfId="11" priority="153">
      <formula>#REF!="TOTALES"</formula>
    </cfRule>
  </conditionalFormatting>
  <conditionalFormatting sqref="A86:G88">
    <cfRule type="expression" dxfId="10" priority="1">
      <formula>#REF!="FINALIDAD"</formula>
    </cfRule>
    <cfRule type="expression" dxfId="9" priority="2">
      <formula>#REF!="TOTALES"</formula>
    </cfRule>
  </conditionalFormatting>
  <conditionalFormatting sqref="B87:D87">
    <cfRule type="expression" dxfId="8" priority="3">
      <formula>#REF!="Capitulo"</formula>
    </cfRule>
    <cfRule type="expression" dxfId="7" priority="4">
      <formula>#REF!="Concepto"</formula>
    </cfRule>
  </conditionalFormatting>
  <pageMargins left="0.70866141732283472" right="0.31496062992125984" top="0.39370078740157483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E0D5-376E-48CD-993A-C918B0A2B2AA}">
  <sheetPr>
    <tabColor rgb="FFFFFF00"/>
  </sheetPr>
  <dimension ref="A1:L90"/>
  <sheetViews>
    <sheetView zoomScaleNormal="100" workbookViewId="0">
      <selection activeCell="F7" sqref="F7"/>
    </sheetView>
  </sheetViews>
  <sheetFormatPr baseColWidth="10" defaultRowHeight="15" x14ac:dyDescent="0.25"/>
  <cols>
    <col min="1" max="1" width="71.42578125" customWidth="1"/>
    <col min="2" max="4" width="18.7109375" customWidth="1"/>
    <col min="6" max="9" width="12.7109375" customWidth="1"/>
  </cols>
  <sheetData>
    <row r="1" spans="1:12" x14ac:dyDescent="0.25">
      <c r="A1" s="142" t="s">
        <v>0</v>
      </c>
      <c r="B1" s="143"/>
      <c r="C1" s="143"/>
      <c r="D1" s="144"/>
    </row>
    <row r="2" spans="1:12" x14ac:dyDescent="0.25">
      <c r="A2" s="139" t="s">
        <v>1</v>
      </c>
      <c r="B2" s="140"/>
      <c r="C2" s="140"/>
      <c r="D2" s="141"/>
    </row>
    <row r="3" spans="1:12" x14ac:dyDescent="0.25">
      <c r="A3" s="139" t="s">
        <v>43</v>
      </c>
      <c r="B3" s="140"/>
      <c r="C3" s="140"/>
      <c r="D3" s="141"/>
    </row>
    <row r="4" spans="1:12" x14ac:dyDescent="0.25">
      <c r="A4" s="128"/>
      <c r="B4" s="129"/>
      <c r="C4" s="129"/>
      <c r="D4" s="130"/>
    </row>
    <row r="5" spans="1:12" x14ac:dyDescent="0.25">
      <c r="A5" s="131" t="s">
        <v>2</v>
      </c>
      <c r="B5" s="55" t="s">
        <v>3</v>
      </c>
      <c r="C5" s="133" t="s">
        <v>4</v>
      </c>
      <c r="D5" s="56" t="s">
        <v>5</v>
      </c>
    </row>
    <row r="6" spans="1:12" x14ac:dyDescent="0.25">
      <c r="A6" s="132"/>
      <c r="B6" s="57" t="s">
        <v>6</v>
      </c>
      <c r="C6" s="134"/>
      <c r="D6" s="58" t="s">
        <v>7</v>
      </c>
    </row>
    <row r="7" spans="1:12" x14ac:dyDescent="0.25">
      <c r="A7" s="59" t="s">
        <v>8</v>
      </c>
      <c r="B7" s="60">
        <f>SUM(B8:B10)</f>
        <v>46363</v>
      </c>
      <c r="C7" s="61">
        <f>SUM(C8:C10)</f>
        <v>66833</v>
      </c>
      <c r="D7" s="61">
        <f>SUM(D8:D10)</f>
        <v>66041</v>
      </c>
      <c r="F7">
        <f>B7/1000</f>
        <v>46.363</v>
      </c>
      <c r="G7">
        <f t="shared" ref="G7:H7" si="0">C7/1000</f>
        <v>66.832999999999998</v>
      </c>
      <c r="H7">
        <f t="shared" si="0"/>
        <v>66.040999999999997</v>
      </c>
      <c r="J7">
        <f>SUM(J8:J10)</f>
        <v>46363</v>
      </c>
      <c r="K7">
        <f t="shared" ref="K7:L7" si="1">SUM(K8:K10)</f>
        <v>66833</v>
      </c>
      <c r="L7">
        <f t="shared" si="1"/>
        <v>66041</v>
      </c>
    </row>
    <row r="8" spans="1:12" x14ac:dyDescent="0.25">
      <c r="A8" s="62" t="s">
        <v>9</v>
      </c>
      <c r="B8" s="63">
        <v>46363</v>
      </c>
      <c r="C8" s="64">
        <v>40682</v>
      </c>
      <c r="D8" s="64">
        <v>39890</v>
      </c>
      <c r="F8">
        <f t="shared" ref="F8:F10" si="2">B8/1000</f>
        <v>46.363</v>
      </c>
      <c r="G8">
        <f t="shared" ref="G8:G10" si="3">C8/1000</f>
        <v>40.682000000000002</v>
      </c>
      <c r="H8">
        <f t="shared" ref="H8:H10" si="4">D8/1000</f>
        <v>39.89</v>
      </c>
      <c r="J8">
        <v>46363</v>
      </c>
      <c r="K8">
        <v>40682</v>
      </c>
      <c r="L8">
        <v>39890</v>
      </c>
    </row>
    <row r="9" spans="1:12" x14ac:dyDescent="0.25">
      <c r="A9" s="62" t="s">
        <v>10</v>
      </c>
      <c r="B9" s="63">
        <v>0</v>
      </c>
      <c r="C9" s="64">
        <v>26151</v>
      </c>
      <c r="D9" s="64">
        <v>26151</v>
      </c>
      <c r="F9">
        <f t="shared" si="2"/>
        <v>0</v>
      </c>
      <c r="G9">
        <f t="shared" si="3"/>
        <v>26.151</v>
      </c>
      <c r="H9">
        <f t="shared" si="4"/>
        <v>26.151</v>
      </c>
      <c r="J9">
        <v>0</v>
      </c>
      <c r="K9">
        <v>26151</v>
      </c>
      <c r="L9">
        <v>26151</v>
      </c>
    </row>
    <row r="10" spans="1:12" x14ac:dyDescent="0.25">
      <c r="A10" s="62" t="s">
        <v>11</v>
      </c>
      <c r="B10" s="63">
        <v>0</v>
      </c>
      <c r="C10" s="64">
        <v>0</v>
      </c>
      <c r="D10" s="64">
        <v>0</v>
      </c>
      <c r="F10">
        <f t="shared" si="2"/>
        <v>0</v>
      </c>
      <c r="G10">
        <f t="shared" si="3"/>
        <v>0</v>
      </c>
      <c r="H10">
        <f t="shared" si="4"/>
        <v>0</v>
      </c>
    </row>
    <row r="11" spans="1:12" ht="6" customHeight="1" x14ac:dyDescent="0.25">
      <c r="A11" s="65"/>
      <c r="B11" s="66"/>
      <c r="C11" s="66"/>
      <c r="D11" s="67"/>
    </row>
    <row r="12" spans="1:12" x14ac:dyDescent="0.25">
      <c r="A12" s="68" t="s">
        <v>12</v>
      </c>
      <c r="B12" s="69">
        <f>SUM(B13:B14)</f>
        <v>46363</v>
      </c>
      <c r="C12" s="69">
        <f>SUM(C13:C14)</f>
        <v>66666</v>
      </c>
      <c r="D12" s="69">
        <f>SUM(D13:D14)</f>
        <v>65682</v>
      </c>
      <c r="F12">
        <f>B12/1000</f>
        <v>46.363</v>
      </c>
      <c r="G12">
        <f t="shared" ref="G12:G14" si="5">C12/1000</f>
        <v>66.665999999999997</v>
      </c>
      <c r="H12">
        <f t="shared" ref="H12:H14" si="6">D12/1000</f>
        <v>65.682000000000002</v>
      </c>
      <c r="J12">
        <f>SUM(J13:J15)</f>
        <v>46363</v>
      </c>
      <c r="K12">
        <f t="shared" ref="K12" si="7">SUM(K13:K15)</f>
        <v>66666</v>
      </c>
      <c r="L12">
        <f t="shared" ref="L12" si="8">SUM(L13:L15)</f>
        <v>65682</v>
      </c>
    </row>
    <row r="13" spans="1:12" x14ac:dyDescent="0.25">
      <c r="A13" s="70" t="s">
        <v>13</v>
      </c>
      <c r="B13" s="64">
        <v>46363</v>
      </c>
      <c r="C13" s="64">
        <v>40515</v>
      </c>
      <c r="D13" s="64">
        <v>39531</v>
      </c>
      <c r="F13">
        <f t="shared" ref="F13:F14" si="9">B13/1000</f>
        <v>46.363</v>
      </c>
      <c r="G13">
        <f t="shared" si="5"/>
        <v>40.515000000000001</v>
      </c>
      <c r="H13">
        <f t="shared" si="6"/>
        <v>39.530999999999999</v>
      </c>
      <c r="J13">
        <v>46363</v>
      </c>
      <c r="K13">
        <v>40515</v>
      </c>
      <c r="L13">
        <v>39531</v>
      </c>
    </row>
    <row r="14" spans="1:12" x14ac:dyDescent="0.25">
      <c r="A14" s="70" t="s">
        <v>14</v>
      </c>
      <c r="B14" s="64">
        <v>0</v>
      </c>
      <c r="C14" s="64">
        <v>26151</v>
      </c>
      <c r="D14" s="64">
        <v>26151</v>
      </c>
      <c r="F14">
        <f t="shared" si="9"/>
        <v>0</v>
      </c>
      <c r="G14">
        <f t="shared" si="5"/>
        <v>26.151</v>
      </c>
      <c r="H14">
        <f t="shared" si="6"/>
        <v>26.151</v>
      </c>
      <c r="J14">
        <v>0</v>
      </c>
      <c r="K14">
        <v>26151</v>
      </c>
      <c r="L14">
        <v>26151</v>
      </c>
    </row>
    <row r="15" spans="1:12" ht="6" customHeight="1" x14ac:dyDescent="0.25">
      <c r="A15" s="65"/>
      <c r="B15" s="66"/>
      <c r="C15" s="66"/>
      <c r="D15" s="67"/>
    </row>
    <row r="16" spans="1:12" x14ac:dyDescent="0.25">
      <c r="A16" s="68" t="s">
        <v>15</v>
      </c>
      <c r="B16" s="71">
        <v>0</v>
      </c>
      <c r="C16" s="71">
        <v>0</v>
      </c>
      <c r="D16" s="72">
        <v>0</v>
      </c>
      <c r="F16">
        <f>B16/1000</f>
        <v>0</v>
      </c>
      <c r="G16">
        <f t="shared" ref="G16:G18" si="10">C16/1000</f>
        <v>0</v>
      </c>
      <c r="H16">
        <f t="shared" ref="H16:H18" si="11">D16/1000</f>
        <v>0</v>
      </c>
    </row>
    <row r="17" spans="1:12" x14ac:dyDescent="0.25">
      <c r="A17" s="70" t="s">
        <v>16</v>
      </c>
      <c r="B17" s="66">
        <v>0</v>
      </c>
      <c r="C17" s="66">
        <v>0</v>
      </c>
      <c r="D17" s="67">
        <v>0</v>
      </c>
      <c r="F17">
        <f t="shared" ref="F17:F18" si="12">B17/1000</f>
        <v>0</v>
      </c>
      <c r="G17">
        <f t="shared" si="10"/>
        <v>0</v>
      </c>
      <c r="H17">
        <f t="shared" si="11"/>
        <v>0</v>
      </c>
    </row>
    <row r="18" spans="1:12" x14ac:dyDescent="0.25">
      <c r="A18" s="70" t="s">
        <v>17</v>
      </c>
      <c r="B18" s="66">
        <v>0</v>
      </c>
      <c r="C18" s="66">
        <v>0</v>
      </c>
      <c r="D18" s="67">
        <v>0</v>
      </c>
      <c r="F18">
        <f t="shared" si="12"/>
        <v>0</v>
      </c>
      <c r="G18">
        <f t="shared" si="10"/>
        <v>0</v>
      </c>
      <c r="H18">
        <f t="shared" si="11"/>
        <v>0</v>
      </c>
    </row>
    <row r="19" spans="1:12" ht="6" customHeight="1" x14ac:dyDescent="0.25">
      <c r="A19" s="65"/>
      <c r="B19" s="73"/>
      <c r="C19" s="73"/>
      <c r="D19" s="74"/>
    </row>
    <row r="20" spans="1:12" x14ac:dyDescent="0.25">
      <c r="A20" s="68" t="s">
        <v>18</v>
      </c>
      <c r="B20" s="71">
        <f>B7-B12</f>
        <v>0</v>
      </c>
      <c r="C20" s="71">
        <f>C7-C12</f>
        <v>167</v>
      </c>
      <c r="D20" s="72">
        <f>D7-D12</f>
        <v>359</v>
      </c>
      <c r="F20">
        <f>B20/1000</f>
        <v>0</v>
      </c>
      <c r="G20">
        <f t="shared" ref="G20:G22" si="13">C20/1000</f>
        <v>0.16700000000000001</v>
      </c>
      <c r="H20">
        <f t="shared" ref="H20:H22" si="14">D20/1000</f>
        <v>0.35899999999999999</v>
      </c>
      <c r="J20">
        <f t="shared" ref="J20:J22" si="15">ROUND(F20,0)</f>
        <v>0</v>
      </c>
      <c r="K20">
        <f t="shared" ref="K20:K22" si="16">ROUND(G20,0)</f>
        <v>0</v>
      </c>
      <c r="L20">
        <f t="shared" ref="L20:L22" si="17">ROUND(H20,0)</f>
        <v>0</v>
      </c>
    </row>
    <row r="21" spans="1:12" x14ac:dyDescent="0.25">
      <c r="A21" s="68" t="s">
        <v>19</v>
      </c>
      <c r="B21" s="71">
        <f>B20-B10</f>
        <v>0</v>
      </c>
      <c r="C21" s="71">
        <f>C20-C10</f>
        <v>167</v>
      </c>
      <c r="D21" s="71">
        <f>D20-D10</f>
        <v>359</v>
      </c>
      <c r="F21">
        <f t="shared" ref="F21:F22" si="18">B21/1000</f>
        <v>0</v>
      </c>
      <c r="G21">
        <f t="shared" si="13"/>
        <v>0.16700000000000001</v>
      </c>
      <c r="H21">
        <f t="shared" si="14"/>
        <v>0.35899999999999999</v>
      </c>
      <c r="J21">
        <f t="shared" si="15"/>
        <v>0</v>
      </c>
      <c r="K21">
        <f t="shared" si="16"/>
        <v>0</v>
      </c>
      <c r="L21">
        <f t="shared" si="17"/>
        <v>0</v>
      </c>
    </row>
    <row r="22" spans="1:12" x14ac:dyDescent="0.25">
      <c r="A22" s="68" t="s">
        <v>20</v>
      </c>
      <c r="B22" s="71">
        <f>B21-B16</f>
        <v>0</v>
      </c>
      <c r="C22" s="71">
        <f>C21-C16</f>
        <v>167</v>
      </c>
      <c r="D22" s="71">
        <f>D21-D16</f>
        <v>359</v>
      </c>
      <c r="F22">
        <f t="shared" si="18"/>
        <v>0</v>
      </c>
      <c r="G22">
        <f t="shared" si="13"/>
        <v>0.16700000000000001</v>
      </c>
      <c r="H22">
        <f t="shared" si="14"/>
        <v>0.35899999999999999</v>
      </c>
      <c r="J22">
        <f t="shared" si="15"/>
        <v>0</v>
      </c>
      <c r="K22">
        <f t="shared" si="16"/>
        <v>0</v>
      </c>
      <c r="L22">
        <f t="shared" si="17"/>
        <v>0</v>
      </c>
    </row>
    <row r="23" spans="1:12" ht="6" customHeight="1" x14ac:dyDescent="0.25">
      <c r="A23" s="75"/>
      <c r="B23" s="76"/>
      <c r="C23" s="76"/>
      <c r="D23" s="77"/>
    </row>
    <row r="24" spans="1:12" ht="11.1" customHeight="1" x14ac:dyDescent="0.25">
      <c r="A24" s="145"/>
      <c r="B24" s="146"/>
      <c r="C24" s="146"/>
      <c r="D24" s="147"/>
    </row>
    <row r="25" spans="1:12" x14ac:dyDescent="0.25">
      <c r="A25" s="78" t="s">
        <v>21</v>
      </c>
      <c r="B25" s="79" t="s">
        <v>6</v>
      </c>
      <c r="C25" s="79" t="s">
        <v>4</v>
      </c>
      <c r="D25" s="80" t="s">
        <v>7</v>
      </c>
    </row>
    <row r="26" spans="1:12" ht="6" customHeight="1" x14ac:dyDescent="0.25">
      <c r="A26" s="65"/>
      <c r="B26" s="81"/>
      <c r="C26" s="81"/>
      <c r="D26" s="82"/>
    </row>
    <row r="27" spans="1:12" x14ac:dyDescent="0.25">
      <c r="A27" s="68" t="s">
        <v>22</v>
      </c>
      <c r="B27" s="71">
        <v>0</v>
      </c>
      <c r="C27" s="71">
        <v>0</v>
      </c>
      <c r="D27" s="72">
        <v>0</v>
      </c>
    </row>
    <row r="28" spans="1:12" x14ac:dyDescent="0.25">
      <c r="A28" s="70" t="s">
        <v>23</v>
      </c>
      <c r="B28" s="66">
        <v>0</v>
      </c>
      <c r="C28" s="66">
        <v>0</v>
      </c>
      <c r="D28" s="67">
        <v>0</v>
      </c>
    </row>
    <row r="29" spans="1:12" x14ac:dyDescent="0.25">
      <c r="A29" s="70" t="s">
        <v>24</v>
      </c>
      <c r="B29" s="66">
        <v>0</v>
      </c>
      <c r="C29" s="66">
        <v>0</v>
      </c>
      <c r="D29" s="67">
        <v>0</v>
      </c>
    </row>
    <row r="30" spans="1:12" ht="6" customHeight="1" x14ac:dyDescent="0.25">
      <c r="A30" s="70"/>
      <c r="B30" s="83"/>
      <c r="C30" s="83"/>
      <c r="D30" s="84"/>
    </row>
    <row r="31" spans="1:12" x14ac:dyDescent="0.25">
      <c r="A31" s="68" t="s">
        <v>25</v>
      </c>
      <c r="B31" s="71">
        <f>B22+B27</f>
        <v>0</v>
      </c>
      <c r="C31" s="71">
        <f>C22+C27</f>
        <v>167</v>
      </c>
      <c r="D31" s="71">
        <f>D22+D27</f>
        <v>359</v>
      </c>
      <c r="F31">
        <f t="shared" ref="F31" si="19">B31/1000</f>
        <v>0</v>
      </c>
      <c r="G31">
        <f t="shared" ref="G31" si="20">C31/1000</f>
        <v>0.16700000000000001</v>
      </c>
      <c r="H31">
        <f t="shared" ref="H31" si="21">D31/1000</f>
        <v>0.35899999999999999</v>
      </c>
      <c r="J31">
        <f t="shared" ref="J31" si="22">ROUND(F31,0)</f>
        <v>0</v>
      </c>
      <c r="K31">
        <f t="shared" ref="K31" si="23">ROUND(G31,0)</f>
        <v>0</v>
      </c>
      <c r="L31">
        <f t="shared" ref="L31" si="24">ROUND(H31,0)</f>
        <v>0</v>
      </c>
    </row>
    <row r="32" spans="1:12" ht="6" customHeight="1" x14ac:dyDescent="0.25">
      <c r="A32" s="85"/>
      <c r="B32" s="86"/>
      <c r="C32" s="86"/>
      <c r="D32" s="87"/>
    </row>
    <row r="33" spans="1:4" ht="11.1" customHeight="1" x14ac:dyDescent="0.25">
      <c r="A33" s="88"/>
      <c r="B33" s="89"/>
      <c r="C33" s="89"/>
      <c r="D33" s="90"/>
    </row>
    <row r="34" spans="1:4" x14ac:dyDescent="0.25">
      <c r="A34" s="131" t="s">
        <v>21</v>
      </c>
      <c r="B34" s="55" t="s">
        <v>3</v>
      </c>
      <c r="C34" s="133" t="s">
        <v>4</v>
      </c>
      <c r="D34" s="56" t="s">
        <v>5</v>
      </c>
    </row>
    <row r="35" spans="1:4" x14ac:dyDescent="0.25">
      <c r="A35" s="132"/>
      <c r="B35" s="57" t="s">
        <v>6</v>
      </c>
      <c r="C35" s="134"/>
      <c r="D35" s="58" t="s">
        <v>7</v>
      </c>
    </row>
    <row r="36" spans="1:4" ht="6" customHeight="1" x14ac:dyDescent="0.25">
      <c r="A36" s="65"/>
      <c r="B36" s="91"/>
      <c r="C36" s="91"/>
      <c r="D36" s="92"/>
    </row>
    <row r="37" spans="1:4" x14ac:dyDescent="0.25">
      <c r="A37" s="68" t="s">
        <v>26</v>
      </c>
      <c r="B37" s="71">
        <f>SUM(B38:B39)</f>
        <v>0</v>
      </c>
      <c r="C37" s="71">
        <f>SUM(C38:C39)</f>
        <v>0</v>
      </c>
      <c r="D37" s="71">
        <f>SUM(D38:D39)</f>
        <v>0</v>
      </c>
    </row>
    <row r="38" spans="1:4" x14ac:dyDescent="0.25">
      <c r="A38" s="70" t="s">
        <v>27</v>
      </c>
      <c r="B38" s="66">
        <v>0</v>
      </c>
      <c r="C38" s="66">
        <v>0</v>
      </c>
      <c r="D38" s="67">
        <v>0</v>
      </c>
    </row>
    <row r="39" spans="1:4" x14ac:dyDescent="0.25">
      <c r="A39" s="70" t="s">
        <v>28</v>
      </c>
      <c r="B39" s="66">
        <v>0</v>
      </c>
      <c r="C39" s="66">
        <v>0</v>
      </c>
      <c r="D39" s="67">
        <v>0</v>
      </c>
    </row>
    <row r="40" spans="1:4" ht="6" customHeight="1" x14ac:dyDescent="0.25">
      <c r="A40" s="70"/>
      <c r="B40" s="66"/>
      <c r="C40" s="66"/>
      <c r="D40" s="67"/>
    </row>
    <row r="41" spans="1:4" x14ac:dyDescent="0.25">
      <c r="A41" s="68" t="s">
        <v>29</v>
      </c>
      <c r="B41" s="71">
        <f>SUM(B42:B43)</f>
        <v>0</v>
      </c>
      <c r="C41" s="71">
        <f>SUM(C42:C43)</f>
        <v>0</v>
      </c>
      <c r="D41" s="71">
        <f>SUM(D42:D43)</f>
        <v>0</v>
      </c>
    </row>
    <row r="42" spans="1:4" x14ac:dyDescent="0.25">
      <c r="A42" s="70" t="s">
        <v>30</v>
      </c>
      <c r="B42" s="66">
        <v>0</v>
      </c>
      <c r="C42" s="66">
        <v>0</v>
      </c>
      <c r="D42" s="67">
        <v>0</v>
      </c>
    </row>
    <row r="43" spans="1:4" x14ac:dyDescent="0.25">
      <c r="A43" s="70" t="s">
        <v>31</v>
      </c>
      <c r="B43" s="66">
        <v>0</v>
      </c>
      <c r="C43" s="66">
        <v>0</v>
      </c>
      <c r="D43" s="67">
        <v>0</v>
      </c>
    </row>
    <row r="44" spans="1:4" ht="6" customHeight="1" x14ac:dyDescent="0.25">
      <c r="A44" s="65"/>
      <c r="B44" s="66"/>
      <c r="C44" s="66"/>
      <c r="D44" s="67"/>
    </row>
    <row r="45" spans="1:4" x14ac:dyDescent="0.25">
      <c r="A45" s="68" t="s">
        <v>32</v>
      </c>
      <c r="B45" s="71">
        <f>B37-B41</f>
        <v>0</v>
      </c>
      <c r="C45" s="71">
        <f>C37-C41</f>
        <v>0</v>
      </c>
      <c r="D45" s="71">
        <f>D37-D41</f>
        <v>0</v>
      </c>
    </row>
    <row r="46" spans="1:4" ht="6" customHeight="1" x14ac:dyDescent="0.25">
      <c r="A46" s="93"/>
      <c r="B46" s="94"/>
      <c r="C46" s="94"/>
      <c r="D46" s="95"/>
    </row>
    <row r="47" spans="1:4" ht="16.5" customHeight="1" x14ac:dyDescent="0.25">
      <c r="A47" s="142" t="s">
        <v>0</v>
      </c>
      <c r="B47" s="143"/>
      <c r="C47" s="143"/>
      <c r="D47" s="144"/>
    </row>
    <row r="48" spans="1:4" ht="16.5" customHeight="1" x14ac:dyDescent="0.25">
      <c r="A48" s="139" t="s">
        <v>1</v>
      </c>
      <c r="B48" s="140"/>
      <c r="C48" s="140"/>
      <c r="D48" s="141"/>
    </row>
    <row r="49" spans="1:12" ht="16.5" customHeight="1" x14ac:dyDescent="0.25">
      <c r="A49" s="139" t="s">
        <v>43</v>
      </c>
      <c r="B49" s="140"/>
      <c r="C49" s="140"/>
      <c r="D49" s="141"/>
    </row>
    <row r="50" spans="1:12" ht="15" customHeight="1" x14ac:dyDescent="0.25">
      <c r="A50" s="128"/>
      <c r="B50" s="129"/>
      <c r="C50" s="129"/>
      <c r="D50" s="130"/>
    </row>
    <row r="51" spans="1:12" x14ac:dyDescent="0.25">
      <c r="A51" s="131" t="s">
        <v>21</v>
      </c>
      <c r="B51" s="55" t="s">
        <v>3</v>
      </c>
      <c r="C51" s="133" t="s">
        <v>4</v>
      </c>
      <c r="D51" s="56" t="s">
        <v>5</v>
      </c>
    </row>
    <row r="52" spans="1:12" x14ac:dyDescent="0.25">
      <c r="A52" s="132"/>
      <c r="B52" s="57" t="s">
        <v>6</v>
      </c>
      <c r="C52" s="134"/>
      <c r="D52" s="58" t="s">
        <v>7</v>
      </c>
    </row>
    <row r="53" spans="1:12" ht="9.9499999999999993" customHeight="1" x14ac:dyDescent="0.25">
      <c r="A53" s="65"/>
      <c r="B53" s="91"/>
      <c r="C53" s="91"/>
      <c r="D53" s="92"/>
    </row>
    <row r="54" spans="1:12" x14ac:dyDescent="0.25">
      <c r="A54" s="65" t="s">
        <v>9</v>
      </c>
      <c r="B54" s="66">
        <f>B8</f>
        <v>46363</v>
      </c>
      <c r="C54" s="66">
        <f>C8</f>
        <v>40682</v>
      </c>
      <c r="D54" s="66">
        <f>D8</f>
        <v>39890</v>
      </c>
      <c r="F54">
        <f t="shared" ref="F54" si="25">B54/1000</f>
        <v>46.363</v>
      </c>
      <c r="G54">
        <f t="shared" ref="G54" si="26">C54/1000</f>
        <v>40.682000000000002</v>
      </c>
      <c r="H54">
        <f t="shared" ref="H54" si="27">D54/1000</f>
        <v>39.89</v>
      </c>
      <c r="J54">
        <f t="shared" ref="J54" si="28">ROUND(F54,0)</f>
        <v>46</v>
      </c>
      <c r="K54">
        <f t="shared" ref="K54" si="29">ROUND(G54,0)</f>
        <v>41</v>
      </c>
      <c r="L54">
        <f t="shared" ref="L54" si="30">ROUND(H54,0)</f>
        <v>40</v>
      </c>
    </row>
    <row r="55" spans="1:12" x14ac:dyDescent="0.25">
      <c r="A55" s="96" t="s">
        <v>33</v>
      </c>
      <c r="B55" s="66">
        <v>0</v>
      </c>
      <c r="C55" s="66">
        <v>0</v>
      </c>
      <c r="D55" s="67">
        <v>0</v>
      </c>
    </row>
    <row r="56" spans="1:12" x14ac:dyDescent="0.25">
      <c r="A56" s="70" t="s">
        <v>34</v>
      </c>
      <c r="B56" s="66">
        <v>0</v>
      </c>
      <c r="C56" s="66">
        <v>0</v>
      </c>
      <c r="D56" s="67">
        <v>0</v>
      </c>
    </row>
    <row r="57" spans="1:12" x14ac:dyDescent="0.25">
      <c r="A57" s="70" t="s">
        <v>30</v>
      </c>
      <c r="B57" s="66">
        <v>0</v>
      </c>
      <c r="C57" s="66">
        <v>0</v>
      </c>
      <c r="D57" s="67">
        <v>0</v>
      </c>
    </row>
    <row r="58" spans="1:12" ht="9.9499999999999993" customHeight="1" x14ac:dyDescent="0.25">
      <c r="A58" s="97"/>
      <c r="B58" s="66"/>
      <c r="C58" s="66"/>
      <c r="D58" s="67"/>
    </row>
    <row r="59" spans="1:12" x14ac:dyDescent="0.25">
      <c r="A59" s="97" t="s">
        <v>13</v>
      </c>
      <c r="B59" s="66">
        <f>B13</f>
        <v>46363</v>
      </c>
      <c r="C59" s="66">
        <f>C13</f>
        <v>40515</v>
      </c>
      <c r="D59" s="66">
        <f>D13</f>
        <v>39531</v>
      </c>
      <c r="F59">
        <f t="shared" ref="F59" si="31">B59/1000</f>
        <v>46.363</v>
      </c>
      <c r="G59">
        <f t="shared" ref="G59" si="32">C59/1000</f>
        <v>40.515000000000001</v>
      </c>
      <c r="H59">
        <f t="shared" ref="H59" si="33">D59/1000</f>
        <v>39.530999999999999</v>
      </c>
      <c r="J59">
        <f t="shared" ref="J59" si="34">ROUND(F59,0)</f>
        <v>46</v>
      </c>
      <c r="K59">
        <f t="shared" ref="K59" si="35">ROUND(G59,0)</f>
        <v>41</v>
      </c>
      <c r="L59">
        <f t="shared" ref="L59" si="36">ROUND(H59,0)</f>
        <v>40</v>
      </c>
    </row>
    <row r="60" spans="1:12" ht="9.9499999999999993" customHeight="1" x14ac:dyDescent="0.25">
      <c r="A60" s="97"/>
      <c r="B60" s="66"/>
      <c r="C60" s="66"/>
      <c r="D60" s="67"/>
    </row>
    <row r="61" spans="1:12" x14ac:dyDescent="0.25">
      <c r="A61" s="97" t="s">
        <v>16</v>
      </c>
      <c r="B61" s="66">
        <v>0</v>
      </c>
      <c r="C61" s="66">
        <v>0</v>
      </c>
      <c r="D61" s="67">
        <v>0</v>
      </c>
    </row>
    <row r="62" spans="1:12" ht="9.9499999999999993" customHeight="1" x14ac:dyDescent="0.25">
      <c r="A62" s="97"/>
      <c r="B62" s="66"/>
      <c r="C62" s="66"/>
      <c r="D62" s="67"/>
    </row>
    <row r="63" spans="1:12" x14ac:dyDescent="0.25">
      <c r="A63" s="98" t="s">
        <v>35</v>
      </c>
      <c r="B63" s="71">
        <f>B54+B55-B59+B61</f>
        <v>0</v>
      </c>
      <c r="C63" s="71">
        <f>C54+C55-C59+C61</f>
        <v>167</v>
      </c>
      <c r="D63" s="71">
        <f>D54+D55-D59+D61</f>
        <v>359</v>
      </c>
      <c r="F63">
        <f t="shared" ref="F63:F64" si="37">B63/1000</f>
        <v>0</v>
      </c>
      <c r="G63">
        <f t="shared" ref="G63:G64" si="38">C63/1000</f>
        <v>0.16700000000000001</v>
      </c>
      <c r="H63">
        <f t="shared" ref="H63:H64" si="39">D63/1000</f>
        <v>0.35899999999999999</v>
      </c>
      <c r="J63">
        <f t="shared" ref="J63:J64" si="40">ROUND(F63,0)</f>
        <v>0</v>
      </c>
      <c r="K63">
        <f t="shared" ref="K63:K64" si="41">ROUND(G63,0)</f>
        <v>0</v>
      </c>
      <c r="L63">
        <f t="shared" ref="L63:L64" si="42">ROUND(H63,0)</f>
        <v>0</v>
      </c>
    </row>
    <row r="64" spans="1:12" x14ac:dyDescent="0.25">
      <c r="A64" s="98" t="s">
        <v>36</v>
      </c>
      <c r="B64" s="71">
        <f>B55-B63</f>
        <v>0</v>
      </c>
      <c r="C64" s="71">
        <f>C63-C55</f>
        <v>167</v>
      </c>
      <c r="D64" s="71">
        <f>D63-D55</f>
        <v>359</v>
      </c>
      <c r="F64">
        <f t="shared" si="37"/>
        <v>0</v>
      </c>
      <c r="G64">
        <f t="shared" si="38"/>
        <v>0.16700000000000001</v>
      </c>
      <c r="H64">
        <f t="shared" si="39"/>
        <v>0.35899999999999999</v>
      </c>
      <c r="J64">
        <f t="shared" si="40"/>
        <v>0</v>
      </c>
      <c r="K64">
        <f t="shared" si="41"/>
        <v>0</v>
      </c>
      <c r="L64">
        <f t="shared" si="42"/>
        <v>0</v>
      </c>
    </row>
    <row r="65" spans="1:12" ht="9.9499999999999993" customHeight="1" x14ac:dyDescent="0.25">
      <c r="A65" s="99"/>
      <c r="B65" s="94"/>
      <c r="C65" s="94"/>
      <c r="D65" s="95"/>
    </row>
    <row r="66" spans="1:12" x14ac:dyDescent="0.25">
      <c r="A66" s="88"/>
      <c r="B66" s="89"/>
      <c r="C66" s="89"/>
      <c r="D66" s="90"/>
    </row>
    <row r="67" spans="1:12" x14ac:dyDescent="0.25">
      <c r="A67" s="135" t="s">
        <v>21</v>
      </c>
      <c r="B67" s="100" t="s">
        <v>3</v>
      </c>
      <c r="C67" s="137" t="s">
        <v>4</v>
      </c>
      <c r="D67" s="101" t="s">
        <v>5</v>
      </c>
    </row>
    <row r="68" spans="1:12" x14ac:dyDescent="0.25">
      <c r="A68" s="136"/>
      <c r="B68" s="102" t="s">
        <v>6</v>
      </c>
      <c r="C68" s="138"/>
      <c r="D68" s="103" t="s">
        <v>7</v>
      </c>
    </row>
    <row r="69" spans="1:12" ht="9.9499999999999993" customHeight="1" x14ac:dyDescent="0.25">
      <c r="A69" s="65"/>
      <c r="B69" s="91"/>
      <c r="C69" s="91"/>
      <c r="D69" s="92"/>
    </row>
    <row r="70" spans="1:12" x14ac:dyDescent="0.25">
      <c r="A70" s="65" t="s">
        <v>10</v>
      </c>
      <c r="B70" s="66">
        <f>B9</f>
        <v>0</v>
      </c>
      <c r="C70" s="66">
        <f>C9</f>
        <v>26151</v>
      </c>
      <c r="D70" s="66">
        <f>D9</f>
        <v>26151</v>
      </c>
      <c r="F70">
        <f t="shared" ref="F70" si="43">B70/1000</f>
        <v>0</v>
      </c>
      <c r="G70">
        <f t="shared" ref="G70" si="44">C70/1000</f>
        <v>26.151</v>
      </c>
      <c r="H70">
        <f t="shared" ref="H70" si="45">D70/1000</f>
        <v>26.151</v>
      </c>
      <c r="J70">
        <f t="shared" ref="J70" si="46">ROUND(F70,0)</f>
        <v>0</v>
      </c>
      <c r="K70">
        <f t="shared" ref="K70" si="47">ROUND(G70,0)</f>
        <v>26</v>
      </c>
      <c r="L70">
        <f t="shared" ref="L70" si="48">ROUND(H70,0)</f>
        <v>26</v>
      </c>
    </row>
    <row r="71" spans="1:12" x14ac:dyDescent="0.25">
      <c r="A71" s="97" t="s">
        <v>37</v>
      </c>
      <c r="B71" s="66">
        <f>B72-B73</f>
        <v>0</v>
      </c>
      <c r="C71" s="66">
        <f>C72-C73</f>
        <v>0</v>
      </c>
      <c r="D71" s="66">
        <f>D72-D73</f>
        <v>0</v>
      </c>
    </row>
    <row r="72" spans="1:12" x14ac:dyDescent="0.25">
      <c r="A72" s="70" t="s">
        <v>38</v>
      </c>
      <c r="B72" s="66">
        <f>B39</f>
        <v>0</v>
      </c>
      <c r="C72" s="66">
        <f>C39</f>
        <v>0</v>
      </c>
      <c r="D72" s="66">
        <f>D39</f>
        <v>0</v>
      </c>
    </row>
    <row r="73" spans="1:12" x14ac:dyDescent="0.25">
      <c r="A73" s="70" t="s">
        <v>31</v>
      </c>
      <c r="B73" s="66">
        <f>B43</f>
        <v>0</v>
      </c>
      <c r="C73" s="66">
        <f>C43</f>
        <v>0</v>
      </c>
      <c r="D73" s="66">
        <f>D43</f>
        <v>0</v>
      </c>
    </row>
    <row r="74" spans="1:12" ht="9.9499999999999993" customHeight="1" x14ac:dyDescent="0.25">
      <c r="A74" s="97"/>
      <c r="B74" s="66"/>
      <c r="C74" s="66"/>
      <c r="D74" s="67"/>
    </row>
    <row r="75" spans="1:12" x14ac:dyDescent="0.25">
      <c r="A75" s="97" t="s">
        <v>14</v>
      </c>
      <c r="B75" s="66">
        <f>B14</f>
        <v>0</v>
      </c>
      <c r="C75" s="66">
        <f>C14</f>
        <v>26151</v>
      </c>
      <c r="D75" s="66">
        <f>D14</f>
        <v>26151</v>
      </c>
      <c r="F75">
        <f t="shared" ref="F75" si="49">B75/1000</f>
        <v>0</v>
      </c>
      <c r="G75">
        <f t="shared" ref="G75" si="50">C75/1000</f>
        <v>26.151</v>
      </c>
      <c r="H75">
        <f t="shared" ref="H75" si="51">D75/1000</f>
        <v>26.151</v>
      </c>
      <c r="J75">
        <f t="shared" ref="J75" si="52">ROUND(F75,0)</f>
        <v>0</v>
      </c>
      <c r="K75">
        <f t="shared" ref="K75" si="53">ROUND(G75,0)</f>
        <v>26</v>
      </c>
      <c r="L75">
        <f t="shared" ref="L75" si="54">ROUND(H75,0)</f>
        <v>26</v>
      </c>
    </row>
    <row r="76" spans="1:12" ht="9.9499999999999993" customHeight="1" x14ac:dyDescent="0.25">
      <c r="A76" s="97"/>
      <c r="B76" s="66"/>
      <c r="C76" s="66"/>
      <c r="D76" s="67"/>
    </row>
    <row r="77" spans="1:12" x14ac:dyDescent="0.25">
      <c r="A77" s="97" t="s">
        <v>17</v>
      </c>
      <c r="B77" s="66">
        <f>B18</f>
        <v>0</v>
      </c>
      <c r="C77" s="66">
        <f>C18</f>
        <v>0</v>
      </c>
      <c r="D77" s="66">
        <f>D18</f>
        <v>0</v>
      </c>
    </row>
    <row r="78" spans="1:12" ht="9.9499999999999993" customHeight="1" x14ac:dyDescent="0.25">
      <c r="A78" s="97"/>
      <c r="B78" s="66"/>
      <c r="C78" s="66"/>
      <c r="D78" s="67"/>
    </row>
    <row r="79" spans="1:12" x14ac:dyDescent="0.25">
      <c r="A79" s="98" t="s">
        <v>39</v>
      </c>
      <c r="B79" s="71">
        <f>B70+B71-B75+B77</f>
        <v>0</v>
      </c>
      <c r="C79" s="71">
        <f>C70+C71-C75+C77</f>
        <v>0</v>
      </c>
      <c r="D79" s="71">
        <f>D70+D71-D75+D77</f>
        <v>0</v>
      </c>
    </row>
    <row r="80" spans="1:12" x14ac:dyDescent="0.25">
      <c r="A80" s="98" t="s">
        <v>40</v>
      </c>
      <c r="B80" s="71">
        <f>B79-B71</f>
        <v>0</v>
      </c>
      <c r="C80" s="71">
        <f>C79-C71</f>
        <v>0</v>
      </c>
      <c r="D80" s="71">
        <f>D79-D71</f>
        <v>0</v>
      </c>
    </row>
    <row r="81" spans="1:7" ht="9.9499999999999993" customHeight="1" x14ac:dyDescent="0.25">
      <c r="A81" s="104"/>
      <c r="B81" s="105"/>
      <c r="C81" s="105"/>
      <c r="D81" s="106"/>
    </row>
    <row r="82" spans="1:7" x14ac:dyDescent="0.25">
      <c r="A82" s="26"/>
      <c r="B82" s="26"/>
      <c r="C82" s="26"/>
      <c r="D82" s="26"/>
    </row>
    <row r="83" spans="1:7" x14ac:dyDescent="0.25">
      <c r="A83" s="26"/>
      <c r="B83" s="26"/>
      <c r="C83" s="26"/>
      <c r="D83" s="26"/>
    </row>
    <row r="84" spans="1:7" x14ac:dyDescent="0.25">
      <c r="A84" s="26"/>
      <c r="B84" s="26"/>
      <c r="C84" s="26"/>
      <c r="D84" s="26"/>
    </row>
    <row r="85" spans="1:7" x14ac:dyDescent="0.25">
      <c r="A85" s="26"/>
      <c r="B85" s="26"/>
      <c r="C85" s="26"/>
      <c r="D85" s="26"/>
    </row>
    <row r="86" spans="1:7" ht="16.5" x14ac:dyDescent="0.3">
      <c r="A86" s="54" t="s">
        <v>41</v>
      </c>
      <c r="B86" s="111" t="s">
        <v>45</v>
      </c>
      <c r="C86" s="111"/>
      <c r="D86" s="111"/>
      <c r="E86" s="42"/>
      <c r="F86" s="42"/>
      <c r="G86" s="42"/>
    </row>
    <row r="87" spans="1:7" ht="16.5" x14ac:dyDescent="0.3">
      <c r="A87" s="54" t="s">
        <v>44</v>
      </c>
      <c r="B87" s="111" t="s">
        <v>42</v>
      </c>
      <c r="C87" s="111"/>
      <c r="D87" s="111"/>
      <c r="E87" s="42"/>
      <c r="F87" s="42"/>
      <c r="G87" s="42"/>
    </row>
    <row r="88" spans="1:7" ht="16.5" x14ac:dyDescent="0.3">
      <c r="A88" s="54"/>
      <c r="B88" s="111"/>
      <c r="C88" s="111"/>
      <c r="D88" s="111"/>
      <c r="E88" s="42"/>
      <c r="F88" s="42"/>
      <c r="G88" s="42"/>
    </row>
    <row r="89" spans="1:7" x14ac:dyDescent="0.25">
      <c r="A89" s="26"/>
      <c r="B89" s="26"/>
      <c r="C89" s="26"/>
      <c r="D89" s="26"/>
    </row>
    <row r="90" spans="1:7" x14ac:dyDescent="0.25">
      <c r="A90" s="26"/>
      <c r="B90" s="26"/>
      <c r="C90" s="26"/>
      <c r="D90" s="26"/>
    </row>
  </sheetData>
  <mergeCells count="20">
    <mergeCell ref="A49:D49"/>
    <mergeCell ref="A1:D1"/>
    <mergeCell ref="A2:D2"/>
    <mergeCell ref="A3:D3"/>
    <mergeCell ref="A4:D4"/>
    <mergeCell ref="A5:A6"/>
    <mergeCell ref="C5:C6"/>
    <mergeCell ref="A24:D24"/>
    <mergeCell ref="A34:A35"/>
    <mergeCell ref="C34:C35"/>
    <mergeCell ref="A47:D47"/>
    <mergeCell ref="A48:D48"/>
    <mergeCell ref="B87:D87"/>
    <mergeCell ref="B88:D88"/>
    <mergeCell ref="A50:D50"/>
    <mergeCell ref="A51:A52"/>
    <mergeCell ref="C51:C52"/>
    <mergeCell ref="A67:A68"/>
    <mergeCell ref="C67:C68"/>
    <mergeCell ref="B86:D86"/>
  </mergeCells>
  <conditionalFormatting sqref="A86:G86 A87 E87:G87 A88:G88">
    <cfRule type="expression" dxfId="6" priority="9">
      <formula>#REF!="Capitulo"</formula>
    </cfRule>
    <cfRule type="expression" dxfId="5" priority="10">
      <formula>#REF!="Concepto"</formula>
    </cfRule>
    <cfRule type="expression" dxfId="4" priority="12">
      <formula>#REF!="TOTALES"</formula>
    </cfRule>
  </conditionalFormatting>
  <conditionalFormatting sqref="A86:G88">
    <cfRule type="expression" dxfId="3" priority="1">
      <formula>#REF!="FINALIDAD"</formula>
    </cfRule>
    <cfRule type="expression" dxfId="2" priority="2">
      <formula>#REF!="TOTALES"</formula>
    </cfRule>
  </conditionalFormatting>
  <conditionalFormatting sqref="B87:D87">
    <cfRule type="expression" dxfId="1" priority="3">
      <formula>#REF!="Capitulo"</formula>
    </cfRule>
    <cfRule type="expression" dxfId="0" priority="4">
      <formula>#REF!="Concepto"</formula>
    </cfRule>
  </conditionalFormatting>
  <pageMargins left="0.70866141732283472" right="0.31496062992125984" top="0.39370078740157483" bottom="0.55118110236220474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Balance_ppstario_4toTrim22</vt:lpstr>
      <vt:lpstr>Balance_ppstario_4toTrim22MILES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USER</cp:lastModifiedBy>
  <cp:lastPrinted>2024-10-23T00:13:19Z</cp:lastPrinted>
  <dcterms:created xsi:type="dcterms:W3CDTF">2018-03-01T18:44:00Z</dcterms:created>
  <dcterms:modified xsi:type="dcterms:W3CDTF">2025-02-06T18:42:03Z</dcterms:modified>
</cp:coreProperties>
</file>